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676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<sst xmlns="http://schemas.openxmlformats.org/spreadsheetml/2006/main" count="54" uniqueCount="51">
  <si>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</si>
  <si>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</si>
  <si>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</si>
  <si>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</si>
  <si>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</si>
  <si>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</si>
  <si>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</si>
  <si>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</si>
  <si>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</si>
  <si>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</si>
  <si>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</si>
  <si>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</si>
  <si>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</si>
  <si>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</si>
  <si>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</si>
  <si>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</si>
  <si>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</si>
  <si>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</si>
  <si>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</si>
  <si>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</si>
  <si>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</si>
  <si>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</si>
  <si>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</si>
  <si>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</si>
  <si>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</si>
  <si>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</si>
  <si>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</si>
  <si>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</si>
  <si>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</si>
  <si>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</si>
  <si>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содерж.слесаря отопления</t>
  </si>
  <si>
    <t>упрвлен  2,25</t>
  </si>
  <si>
    <t xml:space="preserve">  остаток     70429,62</t>
  </si>
  <si>
    <t>январь- 106,32- чистка снега</t>
  </si>
  <si>
    <t>июнь-8135- стояк  , 7820 -навес материалы</t>
  </si>
  <si>
    <t>июль- 3510,93 - демонтаж и монтаж труб водоснабж. з\пл.</t>
  </si>
  <si>
    <t>август- 7315,93 - зарпл.слесарю за рем. Стояка кв. 4,8,12,16,17,21,25,29</t>
  </si>
  <si>
    <t>июль -3890- стояк матер. , 380 - электроды</t>
  </si>
  <si>
    <t>август- 730,70 - з/пл слесарю за рем.канализ.</t>
  </si>
  <si>
    <t>сентябрь - 9510,58- устройство навесов з\пл.</t>
  </si>
  <si>
    <t xml:space="preserve"> </t>
  </si>
  <si>
    <t>август-1510 - матер.на рем.канал.</t>
  </si>
  <si>
    <t>сентябрь - 745- матер.на навесы</t>
  </si>
  <si>
    <t>октябрь - 310- матер.на покр.навесов</t>
  </si>
  <si>
    <t>ноябрь- 2048,26- з\пл.рабочему за окраску навесов</t>
  </si>
  <si>
    <t>ноябрь - 2925,36- з\пл. за покрытие навесом профлистом</t>
  </si>
  <si>
    <t>ноябрь - 3498- рем.дымовых труб</t>
  </si>
  <si>
    <t>ноябрь- 4500- матер.на навесы профлист</t>
  </si>
  <si>
    <t>декабрь- 470-материалы на навесы</t>
  </si>
  <si>
    <t>Исполнение плана ремонтных работ</t>
  </si>
  <si>
    <t>фактического начисления, уплаты и расхода по жилищным услугам в 2014 г. ул.Октябрьская д.17д  общая пл.1668,4м2    7-49руб/м2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</si>
</sst>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38"/>
  <sheetViews>
    <sheetView tabSelected="1" zoomScalePageLayoutView="0" workbookViewId="0" topLeftCell="A1">
      <selection activeCell="Q7" sqref="Q7"/>
    </sheetView>
  </sheetViews>
  <sheetFormatPr defaultColWidth="9.00390625" defaultRowHeight="12.75"/>
  <cols>
    <col min="1" max="1" width="4.50390625" style="0" customWidth="1"/>
    <col min="2" max="2" width="13.00390625" style="0" customWidth="1"/>
    <col min="3" max="3" width="10.50390625" style="0" customWidth="1"/>
    <col min="4" max="4" width="10.00390625" style="0" customWidth="1"/>
    <col min="5" max="5" width="10.375" style="0" customWidth="1"/>
    <col min="6" max="6" width="7.625" style="0" customWidth="1"/>
    <col min="7" max="7" width="9.375" style="0" customWidth="1"/>
    <col min="9" max="9" width="7.625" style="0" customWidth="1"/>
    <col min="10" max="10" width="7.875" style="0" customWidth="1"/>
    <col min="11" max="11" width="4.375" style="0" customWidth="1"/>
    <col min="12" max="12" width="8.00390625" style="0" customWidth="1"/>
    <col min="13" max="13" width="7.625" style="0" customWidth="1"/>
    <col min="15" max="15" width="9.50390625" style="0" customWidth="1"/>
  </cols>
  <sheetData>
    <row r="3" spans="1:14" ht="12.7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ht="12.75">
      <c r="A4" s="9" t="s">
        <v>50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3"/>
    </row>
    <row r="5" ht="12.75">
      <c r="Q5" s="12"/>
    </row>
    <row r="6" spans="1:15" ht="12.75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/>
      <c r="H6" s="8"/>
      <c r="I6" s="8"/>
      <c r="J6" s="8"/>
      <c r="K6" s="8"/>
      <c r="L6" s="8"/>
      <c r="M6" s="8"/>
      <c r="N6" s="8"/>
      <c r="O6" s="8" t="s">
        <v>32</v>
      </c>
    </row>
    <row r="7" spans="1:15" ht="12.75">
      <c r="A7" s="8"/>
      <c r="B7" s="8"/>
      <c r="C7" s="8"/>
      <c r="D7" s="8"/>
      <c r="E7" s="8"/>
      <c r="F7" s="8" t="s">
        <v>7</v>
      </c>
      <c r="G7" s="10" t="s">
        <v>30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31</v>
      </c>
      <c r="O7" s="8"/>
    </row>
    <row r="8" spans="1:15" ht="23.25" customHeight="1">
      <c r="A8" s="8"/>
      <c r="B8" s="8"/>
      <c r="C8" s="8"/>
      <c r="D8" s="8"/>
      <c r="E8" s="8"/>
      <c r="F8" s="8"/>
      <c r="G8" s="10"/>
      <c r="H8" s="8"/>
      <c r="I8" s="8"/>
      <c r="J8" s="8"/>
      <c r="K8" s="8"/>
      <c r="L8" s="8"/>
      <c r="M8" s="8"/>
      <c r="N8" s="8"/>
      <c r="O8" s="8"/>
    </row>
    <row r="9" spans="1:15" ht="12.75">
      <c r="A9" s="1">
        <v>1</v>
      </c>
      <c r="B9" s="1" t="s">
        <v>14</v>
      </c>
      <c r="C9" s="1">
        <v>12496.32</v>
      </c>
      <c r="D9" s="1">
        <v>10799.5</v>
      </c>
      <c r="E9" s="3">
        <f aca="true" t="shared" si="0" ref="E9:E21">F9+G9+H9+I9+J9+K9+L9+M9+N9</f>
        <v>5959.60556742323</v>
      </c>
      <c r="F9" s="1">
        <v>800.83</v>
      </c>
      <c r="G9" s="1">
        <v>493.21</v>
      </c>
      <c r="H9" s="1">
        <v>500.52</v>
      </c>
      <c r="I9" s="1">
        <v>814.55</v>
      </c>
      <c r="J9" s="1"/>
      <c r="K9" s="1"/>
      <c r="L9" s="1">
        <v>106.32</v>
      </c>
      <c r="M9" s="1"/>
      <c r="N9" s="6">
        <f aca="true" t="shared" si="1" ref="N9:N27">D9*2.25/7.49</f>
        <v>3244.175567423231</v>
      </c>
      <c r="O9" s="1"/>
    </row>
    <row r="10" spans="1:15" ht="12.75">
      <c r="A10" s="1">
        <v>2</v>
      </c>
      <c r="B10" s="1" t="s">
        <v>15</v>
      </c>
      <c r="C10" s="1">
        <v>12496.32</v>
      </c>
      <c r="D10" s="1">
        <v>10420.5</v>
      </c>
      <c r="E10" s="3">
        <f t="shared" si="0"/>
        <v>4954.883765020027</v>
      </c>
      <c r="F10" s="1">
        <v>800.83</v>
      </c>
      <c r="G10" s="1">
        <v>493.21</v>
      </c>
      <c r="H10" s="1">
        <v>500.52</v>
      </c>
      <c r="I10" s="1"/>
      <c r="J10" s="1"/>
      <c r="K10" s="1"/>
      <c r="L10" s="1"/>
      <c r="M10" s="1">
        <v>30</v>
      </c>
      <c r="N10" s="6">
        <f t="shared" si="1"/>
        <v>3130.3237650200267</v>
      </c>
      <c r="O10" s="1"/>
    </row>
    <row r="11" spans="1:15" ht="12.75">
      <c r="A11" s="1">
        <v>3</v>
      </c>
      <c r="B11" s="1" t="s">
        <v>16</v>
      </c>
      <c r="C11" s="1">
        <v>12496.32</v>
      </c>
      <c r="D11" s="1">
        <v>13659.88</v>
      </c>
      <c r="E11" s="3">
        <f t="shared" si="0"/>
        <v>6712.545246995995</v>
      </c>
      <c r="F11" s="1">
        <v>800.83</v>
      </c>
      <c r="G11" s="1">
        <v>493.21</v>
      </c>
      <c r="H11" s="1">
        <v>500.52</v>
      </c>
      <c r="I11" s="1">
        <v>814.55</v>
      </c>
      <c r="J11" s="1"/>
      <c r="K11" s="1"/>
      <c r="L11" s="1"/>
      <c r="M11" s="1"/>
      <c r="N11" s="6">
        <f t="shared" si="1"/>
        <v>4103.435246995995</v>
      </c>
      <c r="O11" s="1"/>
    </row>
    <row r="12" spans="1:15" ht="12.75">
      <c r="A12" s="1"/>
      <c r="B12" s="2" t="s">
        <v>17</v>
      </c>
      <c r="C12" s="2">
        <f>C9+C10+C11</f>
        <v>37488.96</v>
      </c>
      <c r="D12" s="2">
        <f>D9+D10+D11</f>
        <v>34879.88</v>
      </c>
      <c r="E12" s="4">
        <f t="shared" si="0"/>
        <v>17627.034579439252</v>
      </c>
      <c r="F12" s="2">
        <f aca="true" t="shared" si="2" ref="F12:L12">F9+F10+F11</f>
        <v>2402.4900000000002</v>
      </c>
      <c r="G12" s="2">
        <f t="shared" si="2"/>
        <v>1479.6299999999999</v>
      </c>
      <c r="H12" s="2">
        <f t="shared" si="2"/>
        <v>1501.56</v>
      </c>
      <c r="I12" s="2">
        <f t="shared" si="2"/>
        <v>1629.1</v>
      </c>
      <c r="J12" s="2">
        <f t="shared" si="2"/>
        <v>0</v>
      </c>
      <c r="K12" s="2">
        <f t="shared" si="2"/>
        <v>0</v>
      </c>
      <c r="L12" s="2">
        <f t="shared" si="2"/>
        <v>106.32</v>
      </c>
      <c r="M12" s="2">
        <f>M9+M10+M11</f>
        <v>30</v>
      </c>
      <c r="N12" s="4">
        <f t="shared" si="1"/>
        <v>10477.934579439252</v>
      </c>
      <c r="O12" s="4">
        <f>70429.62+D12-E12</f>
        <v>87682.46542056075</v>
      </c>
    </row>
    <row r="13" spans="1:15" ht="12.75">
      <c r="A13" s="1">
        <v>4</v>
      </c>
      <c r="B13" s="1" t="s">
        <v>18</v>
      </c>
      <c r="C13" s="1">
        <v>12496.32</v>
      </c>
      <c r="D13" s="1">
        <v>10902.9</v>
      </c>
      <c r="E13" s="3">
        <f t="shared" si="0"/>
        <v>5069.796982643524</v>
      </c>
      <c r="F13" s="1">
        <v>800.83</v>
      </c>
      <c r="G13" s="1">
        <v>493.21</v>
      </c>
      <c r="H13" s="1">
        <v>500.52</v>
      </c>
      <c r="I13" s="1"/>
      <c r="J13" s="1"/>
      <c r="K13" s="1"/>
      <c r="L13" s="1"/>
      <c r="M13" s="1"/>
      <c r="N13" s="6">
        <f t="shared" si="1"/>
        <v>3275.2369826435242</v>
      </c>
      <c r="O13" s="1"/>
    </row>
    <row r="14" spans="1:15" ht="12.75">
      <c r="A14" s="1">
        <v>5</v>
      </c>
      <c r="B14" s="1" t="s">
        <v>19</v>
      </c>
      <c r="C14" s="1">
        <v>12496.32</v>
      </c>
      <c r="D14" s="1">
        <v>14316.02</v>
      </c>
      <c r="E14" s="3">
        <f t="shared" si="0"/>
        <v>6095.10005340454</v>
      </c>
      <c r="F14" s="1">
        <v>800.83</v>
      </c>
      <c r="G14" s="1">
        <v>493.21</v>
      </c>
      <c r="H14" s="1">
        <v>500.52</v>
      </c>
      <c r="I14" s="1"/>
      <c r="J14" s="1"/>
      <c r="K14" s="1"/>
      <c r="L14" s="1"/>
      <c r="M14" s="1"/>
      <c r="N14" s="6">
        <f t="shared" si="1"/>
        <v>4300.540053404539</v>
      </c>
      <c r="O14" s="1"/>
    </row>
    <row r="15" spans="1:15" ht="12.75">
      <c r="A15" s="1">
        <v>6</v>
      </c>
      <c r="B15" s="1" t="s">
        <v>20</v>
      </c>
      <c r="C15" s="1">
        <v>12496.32</v>
      </c>
      <c r="D15" s="1">
        <v>10463.52</v>
      </c>
      <c r="E15" s="3">
        <f t="shared" si="0"/>
        <v>20892.806995994662</v>
      </c>
      <c r="F15" s="1">
        <v>800.83</v>
      </c>
      <c r="G15" s="1">
        <v>493.21</v>
      </c>
      <c r="H15" s="1">
        <v>500.52</v>
      </c>
      <c r="I15" s="1"/>
      <c r="J15" s="1"/>
      <c r="K15" s="1"/>
      <c r="L15" s="1"/>
      <c r="M15" s="1">
        <v>15955</v>
      </c>
      <c r="N15" s="6">
        <f t="shared" si="1"/>
        <v>3143.2469959946598</v>
      </c>
      <c r="O15" s="1"/>
    </row>
    <row r="16" spans="1:15" ht="12.75">
      <c r="A16" s="1"/>
      <c r="B16" s="2" t="s">
        <v>17</v>
      </c>
      <c r="C16" s="2">
        <f>C13+C14+C15</f>
        <v>37488.96</v>
      </c>
      <c r="D16" s="2">
        <f>D13+D14+D15</f>
        <v>35682.44</v>
      </c>
      <c r="E16" s="2">
        <f t="shared" si="0"/>
        <v>32057.704032042726</v>
      </c>
      <c r="F16" s="2">
        <f>F13+F14+F15</f>
        <v>2402.4900000000002</v>
      </c>
      <c r="G16" s="2">
        <f aca="true" t="shared" si="3" ref="G16:M16">G13+G14+G15</f>
        <v>1479.6299999999999</v>
      </c>
      <c r="H16" s="2">
        <f t="shared" si="3"/>
        <v>1501.56</v>
      </c>
      <c r="I16" s="2">
        <f t="shared" si="3"/>
        <v>0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15955</v>
      </c>
      <c r="N16" s="6">
        <f t="shared" si="1"/>
        <v>10719.024032042724</v>
      </c>
      <c r="O16" s="2"/>
    </row>
    <row r="17" spans="1:15" ht="12.75">
      <c r="A17" s="1"/>
      <c r="B17" s="2" t="s">
        <v>21</v>
      </c>
      <c r="C17" s="2">
        <f>C12+C16</f>
        <v>74977.92</v>
      </c>
      <c r="D17" s="2">
        <f>D12+D16</f>
        <v>70562.32</v>
      </c>
      <c r="E17" s="4">
        <f t="shared" si="0"/>
        <v>49684.73861148198</v>
      </c>
      <c r="F17" s="2">
        <f aca="true" t="shared" si="4" ref="F17:M17">F12+F16</f>
        <v>4804.9800000000005</v>
      </c>
      <c r="G17" s="2">
        <f t="shared" si="4"/>
        <v>2959.2599999999998</v>
      </c>
      <c r="H17" s="2">
        <f t="shared" si="4"/>
        <v>3003.12</v>
      </c>
      <c r="I17" s="2">
        <f t="shared" si="4"/>
        <v>1629.1</v>
      </c>
      <c r="J17" s="2">
        <f t="shared" si="4"/>
        <v>0</v>
      </c>
      <c r="K17" s="2">
        <f t="shared" si="4"/>
        <v>0</v>
      </c>
      <c r="L17" s="2">
        <f t="shared" si="4"/>
        <v>106.32</v>
      </c>
      <c r="M17" s="2">
        <f t="shared" si="4"/>
        <v>15985</v>
      </c>
      <c r="N17" s="4">
        <f t="shared" si="1"/>
        <v>21196.95861148198</v>
      </c>
      <c r="O17" s="4">
        <f>70429.62+D17-E17</f>
        <v>91307.20138851802</v>
      </c>
    </row>
    <row r="18" spans="1:15" ht="12.75">
      <c r="A18" s="1">
        <v>7</v>
      </c>
      <c r="B18" s="1" t="s">
        <v>22</v>
      </c>
      <c r="C18" s="1">
        <v>12496.32</v>
      </c>
      <c r="D18" s="1">
        <v>12281.52</v>
      </c>
      <c r="E18" s="3">
        <f t="shared" si="0"/>
        <v>10568.485166889186</v>
      </c>
      <c r="F18" s="1">
        <v>800.83</v>
      </c>
      <c r="G18" s="1">
        <v>493.21</v>
      </c>
      <c r="H18" s="1">
        <v>500.52</v>
      </c>
      <c r="I18" s="1">
        <v>814.55</v>
      </c>
      <c r="J18" s="1"/>
      <c r="K18" s="1"/>
      <c r="L18" s="1"/>
      <c r="M18" s="1">
        <v>4270</v>
      </c>
      <c r="N18" s="6">
        <f t="shared" si="1"/>
        <v>3689.375166889186</v>
      </c>
      <c r="O18" s="1"/>
    </row>
    <row r="19" spans="1:15" ht="12.75">
      <c r="A19" s="1">
        <v>8</v>
      </c>
      <c r="B19" s="1" t="s">
        <v>23</v>
      </c>
      <c r="C19" s="1">
        <v>12496.32</v>
      </c>
      <c r="D19" s="1">
        <v>13851.01</v>
      </c>
      <c r="E19" s="3">
        <f t="shared" si="0"/>
        <v>15512.040801068091</v>
      </c>
      <c r="F19" s="1">
        <v>800.83</v>
      </c>
      <c r="G19" s="1">
        <v>493.21</v>
      </c>
      <c r="H19" s="1">
        <v>500.52</v>
      </c>
      <c r="I19" s="1"/>
      <c r="J19" s="1"/>
      <c r="K19" s="1"/>
      <c r="L19" s="1">
        <v>8046.63</v>
      </c>
      <c r="M19" s="1">
        <v>1510</v>
      </c>
      <c r="N19" s="6">
        <f t="shared" si="1"/>
        <v>4160.850801068091</v>
      </c>
      <c r="O19" s="1"/>
    </row>
    <row r="20" spans="1:21" ht="12.75">
      <c r="A20" s="1">
        <v>9</v>
      </c>
      <c r="B20" s="1" t="s">
        <v>24</v>
      </c>
      <c r="C20" s="1">
        <v>12496.32</v>
      </c>
      <c r="D20" s="1">
        <v>12053.63</v>
      </c>
      <c r="E20" s="3">
        <f t="shared" si="0"/>
        <v>15671.05688918558</v>
      </c>
      <c r="F20" s="1">
        <v>800.83</v>
      </c>
      <c r="G20" s="1">
        <v>493.21</v>
      </c>
      <c r="H20" s="7">
        <v>500.52</v>
      </c>
      <c r="I20" s="7"/>
      <c r="J20" s="7"/>
      <c r="K20" s="7"/>
      <c r="L20" s="1">
        <v>9510.58</v>
      </c>
      <c r="M20" s="1">
        <v>745</v>
      </c>
      <c r="N20" s="6">
        <f t="shared" si="1"/>
        <v>3620.9168891855807</v>
      </c>
      <c r="O20" s="1"/>
      <c r="U20" t="s">
        <v>40</v>
      </c>
    </row>
    <row r="21" spans="1:15" ht="12.75">
      <c r="A21" s="1"/>
      <c r="B21" s="2" t="s">
        <v>17</v>
      </c>
      <c r="C21" s="2">
        <f>C18+C19+C20</f>
        <v>37488.96</v>
      </c>
      <c r="D21" s="2">
        <f>D18+D19+D20</f>
        <v>38186.159999999996</v>
      </c>
      <c r="E21" s="2">
        <f t="shared" si="0"/>
        <v>41751.58285714286</v>
      </c>
      <c r="F21" s="4">
        <f>F18+F19+F20</f>
        <v>2402.4900000000002</v>
      </c>
      <c r="G21" s="4">
        <f aca="true" t="shared" si="5" ref="G21:M21">G18+G19+G20</f>
        <v>1479.6299999999999</v>
      </c>
      <c r="H21" s="4">
        <f t="shared" si="5"/>
        <v>1501.56</v>
      </c>
      <c r="I21" s="4">
        <f t="shared" si="5"/>
        <v>814.55</v>
      </c>
      <c r="J21" s="4">
        <f t="shared" si="5"/>
        <v>0</v>
      </c>
      <c r="K21" s="4">
        <f t="shared" si="5"/>
        <v>0</v>
      </c>
      <c r="L21" s="5">
        <f t="shared" si="5"/>
        <v>17557.21</v>
      </c>
      <c r="M21" s="5">
        <f t="shared" si="5"/>
        <v>6525</v>
      </c>
      <c r="N21" s="6">
        <f t="shared" si="1"/>
        <v>11471.142857142855</v>
      </c>
      <c r="O21" s="1"/>
    </row>
    <row r="22" spans="1:15" ht="12.75">
      <c r="A22" s="1"/>
      <c r="B22" s="2" t="s">
        <v>25</v>
      </c>
      <c r="C22" s="2">
        <f>C17+C21</f>
        <v>112466.88</v>
      </c>
      <c r="D22" s="2">
        <f aca="true" t="shared" si="6" ref="D22:M22">D17+D21</f>
        <v>108748.48000000001</v>
      </c>
      <c r="E22" s="4">
        <f t="shared" si="6"/>
        <v>91436.32146862484</v>
      </c>
      <c r="F22" s="2">
        <f t="shared" si="6"/>
        <v>7207.470000000001</v>
      </c>
      <c r="G22" s="2">
        <f t="shared" si="6"/>
        <v>4438.889999999999</v>
      </c>
      <c r="H22" s="2">
        <f t="shared" si="6"/>
        <v>4504.68</v>
      </c>
      <c r="I22" s="2">
        <f t="shared" si="6"/>
        <v>2443.6499999999996</v>
      </c>
      <c r="J22" s="2">
        <f t="shared" si="6"/>
        <v>0</v>
      </c>
      <c r="K22" s="2">
        <f t="shared" si="6"/>
        <v>0</v>
      </c>
      <c r="L22" s="2">
        <f t="shared" si="6"/>
        <v>17663.53</v>
      </c>
      <c r="M22" s="2">
        <f t="shared" si="6"/>
        <v>22510</v>
      </c>
      <c r="N22" s="6">
        <f t="shared" si="1"/>
        <v>32668.101468624835</v>
      </c>
      <c r="O22" s="4">
        <f>70429.62+D22-E22</f>
        <v>87741.77853137517</v>
      </c>
    </row>
    <row r="23" spans="1:15" ht="12.75">
      <c r="A23" s="1">
        <v>10</v>
      </c>
      <c r="B23" s="1" t="s">
        <v>26</v>
      </c>
      <c r="C23" s="1">
        <v>12496.32</v>
      </c>
      <c r="D23" s="1">
        <v>10578.62</v>
      </c>
      <c r="E23" s="3">
        <f>F23+G23+H23+I23+J23+K23+L23+M23+N23</f>
        <v>5282.383097463284</v>
      </c>
      <c r="F23" s="1">
        <v>800.83</v>
      </c>
      <c r="G23" s="1">
        <v>493.21</v>
      </c>
      <c r="H23" s="1">
        <v>500.52</v>
      </c>
      <c r="I23" s="1"/>
      <c r="J23" s="1"/>
      <c r="K23" s="1"/>
      <c r="L23" s="1"/>
      <c r="M23" s="1">
        <v>310</v>
      </c>
      <c r="N23" s="6">
        <f t="shared" si="1"/>
        <v>3177.8230974632843</v>
      </c>
      <c r="O23" s="1"/>
    </row>
    <row r="24" spans="1:15" ht="12.75">
      <c r="A24" s="1">
        <v>11</v>
      </c>
      <c r="B24" s="1" t="s">
        <v>27</v>
      </c>
      <c r="C24" s="1">
        <v>12496.32</v>
      </c>
      <c r="D24" s="1">
        <v>14938.06</v>
      </c>
      <c r="E24" s="3">
        <f>F24+G24+H24+I24+J24+K24+L24+M24+N24</f>
        <v>19253.521201602136</v>
      </c>
      <c r="F24" s="1">
        <v>800.83</v>
      </c>
      <c r="G24" s="1">
        <v>493.21</v>
      </c>
      <c r="H24" s="1">
        <v>500.52</v>
      </c>
      <c r="I24" s="1"/>
      <c r="J24" s="1"/>
      <c r="K24" s="1"/>
      <c r="L24" s="1">
        <v>8471.56</v>
      </c>
      <c r="M24" s="1">
        <v>4500</v>
      </c>
      <c r="N24" s="6">
        <f t="shared" si="1"/>
        <v>4487.401201602136</v>
      </c>
      <c r="O24" s="1"/>
    </row>
    <row r="25" spans="1:15" ht="12.75">
      <c r="A25" s="1">
        <v>12</v>
      </c>
      <c r="B25" s="1" t="s">
        <v>28</v>
      </c>
      <c r="C25" s="1">
        <v>12496.32</v>
      </c>
      <c r="D25" s="1">
        <v>14354.06</v>
      </c>
      <c r="E25" s="3">
        <f>F25+G25+H25+I25+J25+K25+L25+M25+N25</f>
        <v>8441.077289719626</v>
      </c>
      <c r="F25" s="1">
        <v>800.83</v>
      </c>
      <c r="G25" s="1">
        <v>493.21</v>
      </c>
      <c r="H25" s="1">
        <v>500.52</v>
      </c>
      <c r="I25" s="1">
        <v>814.55</v>
      </c>
      <c r="J25" s="1">
        <v>1050</v>
      </c>
      <c r="K25" s="1"/>
      <c r="L25" s="1"/>
      <c r="M25" s="1">
        <v>470</v>
      </c>
      <c r="N25" s="6">
        <f t="shared" si="1"/>
        <v>4311.967289719626</v>
      </c>
      <c r="O25" s="1"/>
    </row>
    <row r="26" spans="1:15" ht="12.75">
      <c r="A26" s="1"/>
      <c r="B26" s="2" t="s">
        <v>17</v>
      </c>
      <c r="C26" s="2">
        <f>C23+C24+C25</f>
        <v>37488.96</v>
      </c>
      <c r="D26" s="2">
        <f>D23+D24+D25</f>
        <v>39870.74</v>
      </c>
      <c r="E26" s="2">
        <f>F26+G26+H26+I26+J26+K26+L26+M26+N26</f>
        <v>32976.98158878505</v>
      </c>
      <c r="F26" s="2">
        <f aca="true" t="shared" si="7" ref="F26:M26">F23+F24+F25</f>
        <v>2402.4900000000002</v>
      </c>
      <c r="G26" s="2">
        <f>G23+G24+G25</f>
        <v>1479.6299999999999</v>
      </c>
      <c r="H26" s="2">
        <f t="shared" si="7"/>
        <v>1501.56</v>
      </c>
      <c r="I26" s="2">
        <f t="shared" si="7"/>
        <v>814.55</v>
      </c>
      <c r="J26" s="2">
        <f>J23+J24+J25</f>
        <v>1050</v>
      </c>
      <c r="K26" s="2">
        <f>K23+K24+K25</f>
        <v>0</v>
      </c>
      <c r="L26" s="2">
        <f>L23+L24+L25</f>
        <v>8471.56</v>
      </c>
      <c r="M26" s="2">
        <f t="shared" si="7"/>
        <v>5280</v>
      </c>
      <c r="N26" s="6">
        <f t="shared" si="1"/>
        <v>11977.191588785046</v>
      </c>
      <c r="O26" s="1"/>
    </row>
    <row r="27" spans="1:15" ht="12.75">
      <c r="A27" s="1"/>
      <c r="B27" s="2" t="s">
        <v>29</v>
      </c>
      <c r="C27" s="2">
        <f aca="true" t="shared" si="8" ref="C27:M27">C22+C26</f>
        <v>149955.84</v>
      </c>
      <c r="D27" s="2">
        <f t="shared" si="8"/>
        <v>148619.22</v>
      </c>
      <c r="E27" s="4">
        <f t="shared" si="8"/>
        <v>124413.30305740988</v>
      </c>
      <c r="F27" s="2">
        <f t="shared" si="8"/>
        <v>9609.960000000001</v>
      </c>
      <c r="G27" s="2">
        <f>G22+G26</f>
        <v>5918.5199999999995</v>
      </c>
      <c r="H27" s="2">
        <f t="shared" si="8"/>
        <v>6006.24</v>
      </c>
      <c r="I27" s="2">
        <f t="shared" si="8"/>
        <v>3258.2</v>
      </c>
      <c r="J27" s="2">
        <f t="shared" si="8"/>
        <v>1050</v>
      </c>
      <c r="K27" s="2">
        <f t="shared" si="8"/>
        <v>0</v>
      </c>
      <c r="L27" s="2">
        <f t="shared" si="8"/>
        <v>26135.089999999997</v>
      </c>
      <c r="M27" s="2">
        <f t="shared" si="8"/>
        <v>27790</v>
      </c>
      <c r="N27" s="6">
        <f t="shared" si="1"/>
        <v>44645.29305740988</v>
      </c>
      <c r="O27" s="4">
        <f>70429.62+D27-E27</f>
        <v>94635.53694259012</v>
      </c>
    </row>
    <row r="28" spans="1:15" ht="12.75">
      <c r="A28" s="11" t="s">
        <v>49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9" ht="12.75">
      <c r="B29" t="s">
        <v>33</v>
      </c>
      <c r="I29" t="s">
        <v>44</v>
      </c>
    </row>
    <row r="30" spans="2:9" ht="12.75">
      <c r="B30" t="s">
        <v>34</v>
      </c>
      <c r="I30" t="s">
        <v>45</v>
      </c>
    </row>
    <row r="31" spans="2:9" ht="12.75">
      <c r="B31" t="s">
        <v>35</v>
      </c>
      <c r="I31" t="s">
        <v>46</v>
      </c>
    </row>
    <row r="32" spans="2:9" ht="12.75">
      <c r="B32" t="s">
        <v>37</v>
      </c>
      <c r="I32" t="s">
        <v>47</v>
      </c>
    </row>
    <row r="33" spans="2:9" ht="12.75">
      <c r="B33" t="s">
        <v>36</v>
      </c>
      <c r="I33" t="s">
        <v>48</v>
      </c>
    </row>
    <row r="34" ht="12.75">
      <c r="B34" t="s">
        <v>38</v>
      </c>
    </row>
    <row r="35" ht="12.75">
      <c r="B35" t="s">
        <v>41</v>
      </c>
    </row>
    <row r="36" ht="12.75">
      <c r="B36" t="s">
        <v>39</v>
      </c>
    </row>
    <row r="37" ht="12.75">
      <c r="B37" t="s">
        <v>42</v>
      </c>
    </row>
    <row r="38" ht="12.75">
      <c r="B38" t="s">
        <v>43</v>
      </c>
    </row>
  </sheetData>
  <sheetProtection/>
  <mergeCells count="19">
    <mergeCell ref="A4:O4"/>
    <mergeCell ref="G7:G8"/>
    <mergeCell ref="M7:M8"/>
    <mergeCell ref="F6:N6"/>
    <mergeCell ref="N7:N8"/>
    <mergeCell ref="L7:L8"/>
    <mergeCell ref="H7:H8"/>
    <mergeCell ref="I7:I8"/>
    <mergeCell ref="J7:J8"/>
    <mergeCell ref="K7:K8"/>
    <mergeCell ref="A28:O28"/>
    <mergeCell ref="O6:O8"/>
    <mergeCell ref="A3:N3"/>
    <mergeCell ref="A6:A8"/>
    <mergeCell ref="B6:B8"/>
    <mergeCell ref="C6:C8"/>
    <mergeCell ref="D6:D8"/>
    <mergeCell ref="E6:E8"/>
    <mergeCell ref="F7:F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2015-01-26T12:06:55Z</cp:lastPrinted>
  <dcterms:created xsi:type="dcterms:W3CDTF">2010-02-16T11:45:44Z</dcterms:created>
  <dcterms:modified xsi:type="dcterms:W3CDTF">2015-03-30T08:47:25Z</dcterms:modified>
  <cp:category/>
  <cp:version/>
  <cp:contentType/>
  <cp:contentStatus/>
</cp:coreProperties>
</file>